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Tonery!$B$1:$S$15</definedName>
  </definedNames>
  <calcPr calcId="125725"/>
</workbook>
</file>

<file path=xl/calcChain.xml><?xml version="1.0" encoding="utf-8"?>
<calcChain xmlns="http://schemas.openxmlformats.org/spreadsheetml/2006/main">
  <c r="R9" i="1"/>
  <c r="S9"/>
  <c r="R10"/>
  <c r="S10"/>
  <c r="R11"/>
  <c r="S11"/>
  <c r="R12"/>
  <c r="S12"/>
  <c r="O9"/>
  <c r="O10"/>
  <c r="O11"/>
  <c r="O12"/>
  <c r="S8" l="1"/>
  <c r="R8"/>
  <c r="O8"/>
  <c r="S7"/>
  <c r="R7"/>
  <c r="O7"/>
  <c r="P15" l="1"/>
  <c r="Q15"/>
</calcChain>
</file>

<file path=xl/sharedStrings.xml><?xml version="1.0" encoding="utf-8"?>
<sst xmlns="http://schemas.openxmlformats.org/spreadsheetml/2006/main" count="61" uniqueCount="55">
  <si>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</si>
  <si>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</si>
  <si>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</si>
  <si>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</si>
  <si>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</si>
  <si>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</si>
  <si>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</si>
  <si>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</si>
  <si>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</si>
  <si>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</si>
  <si>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</si>
  <si>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</si>
  <si>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</si>
  <si>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</si>
  <si>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</si>
  <si>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</si>
  <si>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</si>
  <si>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 xml:space="preserve">Název </t>
  </si>
  <si>
    <t>Měrná jednotka [MJ]</t>
  </si>
  <si>
    <t xml:space="preserve">Popis </t>
  </si>
  <si>
    <t>Fakturace</t>
  </si>
  <si>
    <t>Samostatná faktura</t>
  </si>
  <si>
    <t>Financováno
 z projektových finančních prostředků</t>
  </si>
  <si>
    <t>NE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</si>
  <si>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</si>
  <si>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</si>
  <si>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</si>
  <si>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</si>
  <si>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</si>
  <si>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</si>
  <si>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</si>
  <si>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ID</t>
  </si>
  <si>
    <t>Příloha č. 2 Kupní smlouvy - technická specifikace
Tonery (II.) 009 - 2021 (kompatibilní)</t>
  </si>
  <si>
    <t>Sada toneru OKI MC352 dn</t>
  </si>
  <si>
    <t>sada</t>
  </si>
  <si>
    <t>Náplň do tiskárny Epson L1455, černá barva do tiskárny EPSON</t>
  </si>
  <si>
    <t>2119/0007/21</t>
  </si>
  <si>
    <t>Pokud financováno z projektových prostředků, pak ŘEŠITEL uvede: NÁZEV A ČÍSLO DOTAČNÍHO PROJEKTU</t>
  </si>
  <si>
    <t>DFST - Markéta Přibylová,
Tel.: 37763 8001,
mapribyl@fst.zcu.cz</t>
  </si>
  <si>
    <t xml:space="preserve">Univerzitní 22, 
301 00 Plzeň, 
Fakulta strojní - Děkanát,
místnost UV 207 
</t>
  </si>
  <si>
    <t>Originální, nebo kompatibilní tonery splňující podmínky certifikátu STMC. 
Minimální výtěžnost při 5% pokrytí: žlutý 2 000 stran, červený 2 000 stran, modrý 2 000 stran, černý 3 500 stran.</t>
  </si>
  <si>
    <t>Kompatibilní náplň black - černá, 70 ml.</t>
  </si>
  <si>
    <t xml:space="preserve">Originální, nebo kompatibilní toner splňující podmínky certifikátu STMC. 
Minimální výtěžnost při 5% pokrytí  5 000 stran. </t>
  </si>
  <si>
    <t>Toner do tiskárny HP Color LaserJet 2550/2820/2840 - černý</t>
  </si>
  <si>
    <t>Toner do tiskárny HP Color LaserJet 2550/2820/2840 - azurový</t>
  </si>
  <si>
    <t xml:space="preserve">Originální, nebo kompatibilní toner splňující podmínky certifikátu STMC. 
Minimální výtěžnost při 5% pokrytí  4 000 stran. </t>
  </si>
  <si>
    <t>Toner do tiskárny HP Color LaserJet 2550/2820/2840 - červený</t>
  </si>
  <si>
    <t>Originální, nebo kompatibilní toner splňující podmínky certifikátu STMC. 
Minimální výtěžnost při 5% pokrytí  4 000 stran.</t>
  </si>
  <si>
    <t>Toner do tiskárny HP Color LaserJet 2550/2820/2840 - žlutý/yellow</t>
  </si>
  <si>
    <t>Alternativní sada tonerů pro OKI MC352; černý 44469803 kapacita 3.500 stran, barevné 44469706, 44469705, 44469704 kapacita 2.000 stran</t>
  </si>
  <si>
    <t>Alternativní toner Q3960A, black, 5.000 stran, pro HP Color LaserJet 2550, 2820, 2840</t>
  </si>
  <si>
    <t>Alternativní toner Q3961A, cyan, 4.000 stran, pro HP Color LaserJet 2550, 2820, 2840</t>
  </si>
  <si>
    <t>Alternativní toner Q3963A, magenta, 4.000 stran, pro HP Color LaserJet 2550, 2820, 2840</t>
  </si>
  <si>
    <t>Alternativní toner Q3962A, yellow, 4.000 stran, pro HP Color LaserJet 2550, 2820, 2840</t>
  </si>
  <si>
    <t>Alternativní ink C13T77414A, black, 140ml, Epson L1455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</si>
</sst>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9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110">
    <xf numFmtId="0" fontId="0" fillId="0" borderId="0" xfId="0"/>
    <xf numFmtId="164" fontId="0" fillId="3" borderId="6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0" fontId="0" fillId="0" borderId="0" xfId="0" applyProtection="1"/>
    <xf numFmtId="0" fontId="15" fillId="0" borderId="0" xfId="0" applyFont="1" applyFill="1" applyAlignment="1" applyProtection="1">
      <alignment vertical="center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NumberForma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left" vertical="center" wrapText="1" indent="1"/>
    </xf>
    <xf numFmtId="0" fontId="0" fillId="3" borderId="13" xfId="0" applyFill="1" applyBorder="1" applyAlignment="1" applyProtection="1">
      <alignment horizontal="center" vertical="center" wrapText="1"/>
    </xf>
    <xf numFmtId="0" fontId="15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0" borderId="16" xfId="0" applyBorder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left" vertical="center" wrapText="1" indent="1"/>
    </xf>
    <xf numFmtId="0" fontId="0" fillId="3" borderId="8" xfId="0" applyFill="1" applyBorder="1" applyAlignment="1" applyProtection="1">
      <alignment horizontal="center" vertical="center" wrapText="1"/>
    </xf>
    <xf numFmtId="0" fontId="15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9" xfId="0" applyNumberFormat="1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21" xfId="0" applyNumberFormat="1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NumberFormat="1" applyFill="1" applyBorder="1" applyAlignment="1" applyProtection="1">
      <alignment horizontal="center" vertical="center" wrapText="1"/>
    </xf>
    <xf numFmtId="0" fontId="2" fillId="3" borderId="22" xfId="0" applyNumberFormat="1" applyFont="1" applyFill="1" applyBorder="1" applyAlignment="1" applyProtection="1">
      <alignment horizontal="left" vertical="center" wrapText="1" indent="1"/>
    </xf>
    <xf numFmtId="0" fontId="0" fillId="3" borderId="24" xfId="0" applyFill="1" applyBorder="1" applyAlignment="1" applyProtection="1">
      <alignment horizontal="center" vertical="center" wrapText="1"/>
    </xf>
    <xf numFmtId="0" fontId="15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0" fillId="0" borderId="19" xfId="0" applyBorder="1" applyProtection="1"/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2" fillId="4" borderId="6" xfId="0" applyFont="1" applyFill="1" applyBorder="1" applyAlignment="1" applyProtection="1">
      <alignment horizontal="left" vertical="center" wrapText="1" indent="1"/>
      <protection locked="0"/>
    </xf>
    <xf numFmtId="0" fontId="12" fillId="4" borderId="9" xfId="0" applyFont="1" applyFill="1" applyBorder="1" applyAlignment="1" applyProtection="1">
      <alignment horizontal="left" vertical="center" wrapText="1" indent="1"/>
      <protection locked="0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  <xf numFmtId="164" fontId="12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0" fillId="3" borderId="13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0" fillId="2" borderId="25" xfId="0" applyFill="1" applyBorder="1" applyAlignment="1" applyProtection="1">
      <alignment horizontal="center" vertical="center"/>
    </xf>
    <xf numFmtId="0" fontId="17" fillId="2" borderId="0" xfId="0" applyFont="1" applyFill="1" applyAlignment="1" applyProtection="1">
      <alignment horizontal="left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9">
    <dxf>
      <numFmt numFmtId="30" formatCode="@"/>
      <fill>
        <patternFill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9019-0007-21%20&#352;UZ%20Hrub&#22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62"/>
  <sheetViews>
    <sheetView tabSelected="1" topLeftCell="L2" zoomScaleNormal="100" workbookViewId="0">
      <selection activeCell="G7" sqref="G7:G12"/>
    </sheetView>
  </sheetViews>
  <sheetFormatPr defaultColWidth="8.85546875" defaultRowHeight="15"/>
  <cols>
    <col min="1" max="1" width="1.42578125" style="4" bestFit="1" customWidth="1"/>
    <col min="2" max="2" width="5.7109375" style="4" bestFit="1" customWidth="1"/>
    <col min="3" max="3" width="49.5703125" style="7" customWidth="1"/>
    <col min="4" max="4" width="9.7109375" style="79" bestFit="1" customWidth="1"/>
    <col min="5" max="5" width="11" style="80" customWidth="1"/>
    <col min="6" max="6" width="96.5703125" style="7" customWidth="1"/>
    <col min="7" max="7" width="29.5703125" style="7" bestFit="1" customWidth="1"/>
    <col min="8" max="8" width="20.5703125" style="7" bestFit="1" customWidth="1"/>
    <col min="9" max="9" width="17.28515625" style="7" customWidth="1"/>
    <col min="10" max="10" width="25.85546875" style="4" hidden="1" customWidth="1"/>
    <col min="11" max="11" width="22.7109375" style="4" bestFit="1" customWidth="1"/>
    <col min="12" max="12" width="27.7109375" style="4" customWidth="1"/>
    <col min="13" max="13" width="30.28515625" style="4" customWidth="1"/>
    <col min="14" max="14" width="26.28515625" style="7" customWidth="1"/>
    <col min="15" max="15" width="16.5703125" style="7" hidden="1" customWidth="1"/>
    <col min="16" max="16" width="20.7109375" style="4" customWidth="1"/>
    <col min="17" max="17" width="24.28515625" style="4" customWidth="1"/>
    <col min="18" max="18" width="20.7109375" style="4" customWidth="1"/>
    <col min="19" max="19" width="19.7109375" style="4" bestFit="1" customWidth="1"/>
    <col min="20" max="20" width="11.140625" style="4" hidden="1" customWidth="1"/>
    <col min="21" max="21" width="52.28515625" style="8" bestFit="1" customWidth="1"/>
    <col min="22" max="22" width="11.7109375" style="4" bestFit="1" customWidth="1"/>
    <col min="23" max="23" width="17.28515625" style="4" bestFit="1" customWidth="1"/>
    <col min="24" max="16384" width="8.85546875" style="4"/>
  </cols>
  <sheetData>
    <row r="1" spans="1:23" ht="40.15" customHeight="1">
      <c r="B1" s="105" t="s">
        <v>32</v>
      </c>
      <c r="C1" s="105"/>
      <c r="D1" s="5"/>
      <c r="E1" s="6"/>
    </row>
    <row r="2" spans="1:23" ht="18.75" customHeight="1">
      <c r="B2" s="9"/>
      <c r="C2" s="4"/>
      <c r="D2" s="9"/>
      <c r="E2" s="10"/>
      <c r="F2" s="11"/>
      <c r="G2" s="12"/>
      <c r="H2" s="12"/>
      <c r="I2" s="13"/>
      <c r="N2" s="11"/>
      <c r="O2" s="11"/>
      <c r="P2" s="14"/>
      <c r="Q2" s="14"/>
      <c r="S2" s="14"/>
      <c r="T2" s="15"/>
      <c r="U2" s="16"/>
      <c r="V2" s="15"/>
      <c r="W2" s="15"/>
    </row>
    <row r="3" spans="1:23" ht="19.899999999999999" customHeight="1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8"/>
      <c r="P3" s="21"/>
      <c r="Q3" s="21"/>
      <c r="R3" s="21"/>
      <c r="S3" s="21"/>
    </row>
    <row r="4" spans="1:23" ht="19.899999999999999" customHeight="1" thickBot="1">
      <c r="B4" s="22"/>
      <c r="C4" s="23" t="s">
        <v>1</v>
      </c>
      <c r="D4" s="19"/>
      <c r="E4" s="19"/>
      <c r="F4" s="19"/>
      <c r="G4" s="19"/>
      <c r="H4" s="14"/>
      <c r="I4" s="14"/>
      <c r="J4" s="14"/>
      <c r="K4" s="14"/>
      <c r="L4" s="14"/>
      <c r="M4" s="14"/>
      <c r="N4" s="11"/>
      <c r="O4" s="11"/>
      <c r="P4" s="14"/>
      <c r="Q4" s="14"/>
      <c r="S4" s="14"/>
    </row>
    <row r="5" spans="1:23" ht="34.5" customHeight="1" thickBot="1">
      <c r="B5" s="24"/>
      <c r="C5" s="25"/>
      <c r="D5" s="26"/>
      <c r="E5" s="26"/>
      <c r="F5" s="11"/>
      <c r="G5" s="27" t="s">
        <v>2</v>
      </c>
      <c r="H5" s="11"/>
      <c r="I5" s="11"/>
      <c r="N5" s="28"/>
      <c r="O5" s="28"/>
      <c r="Q5" s="27" t="s">
        <v>2</v>
      </c>
      <c r="U5" s="13"/>
    </row>
    <row r="6" spans="1:23" ht="80.45" customHeight="1" thickTop="1" thickBot="1">
      <c r="B6" s="29" t="s">
        <v>3</v>
      </c>
      <c r="C6" s="30" t="s">
        <v>17</v>
      </c>
      <c r="D6" s="31" t="s">
        <v>4</v>
      </c>
      <c r="E6" s="30" t="s">
        <v>18</v>
      </c>
      <c r="F6" s="30" t="s">
        <v>19</v>
      </c>
      <c r="G6" s="32" t="s">
        <v>5</v>
      </c>
      <c r="H6" s="30" t="s">
        <v>20</v>
      </c>
      <c r="I6" s="30" t="s">
        <v>22</v>
      </c>
      <c r="J6" s="31" t="s">
        <v>37</v>
      </c>
      <c r="K6" s="30" t="s">
        <v>24</v>
      </c>
      <c r="L6" s="33" t="s">
        <v>25</v>
      </c>
      <c r="M6" s="30" t="s">
        <v>26</v>
      </c>
      <c r="N6" s="30" t="s">
        <v>27</v>
      </c>
      <c r="O6" s="30" t="s">
        <v>28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29</v>
      </c>
      <c r="U6" s="30" t="s">
        <v>30</v>
      </c>
      <c r="V6" s="30" t="s">
        <v>31</v>
      </c>
      <c r="W6" s="36" t="s">
        <v>10</v>
      </c>
    </row>
    <row r="7" spans="1:23" ht="47.45" customHeight="1" thickTop="1">
      <c r="A7" s="37"/>
      <c r="B7" s="38">
        <v>1</v>
      </c>
      <c r="C7" s="39" t="s">
        <v>33</v>
      </c>
      <c r="D7" s="40">
        <v>2</v>
      </c>
      <c r="E7" s="41" t="s">
        <v>34</v>
      </c>
      <c r="F7" s="42" t="s">
        <v>40</v>
      </c>
      <c r="G7" s="81" t="s">
        <v>49</v>
      </c>
      <c r="H7" s="106" t="s">
        <v>21</v>
      </c>
      <c r="I7" s="96" t="s">
        <v>23</v>
      </c>
      <c r="J7" s="43"/>
      <c r="K7" s="96"/>
      <c r="L7" s="109" t="s">
        <v>38</v>
      </c>
      <c r="M7" s="109" t="s">
        <v>39</v>
      </c>
      <c r="N7" s="44">
        <v>14</v>
      </c>
      <c r="O7" s="45">
        <f t="shared" ref="O7:O12" si="0">D7*P7</f>
        <v>3634</v>
      </c>
      <c r="P7" s="1">
        <v>1817</v>
      </c>
      <c r="Q7" s="84">
        <v>800</v>
      </c>
      <c r="R7" s="46">
        <f t="shared" ref="R7:R8" si="1">D7*Q7</f>
        <v>1600</v>
      </c>
      <c r="S7" s="47" t="str">
        <f t="shared" ref="S7:S8" si="2">IF(ISNUMBER(Q7), IF(Q7&gt;P7,"NEVYHOVUJE","VYHOVUJE")," ")</f>
        <v>VYHOVUJE</v>
      </c>
      <c r="T7" s="96"/>
      <c r="U7" s="96" t="s">
        <v>11</v>
      </c>
      <c r="V7" s="99">
        <v>119596</v>
      </c>
      <c r="W7" s="102" t="s">
        <v>36</v>
      </c>
    </row>
    <row r="8" spans="1:23" ht="47.45" customHeight="1">
      <c r="A8" s="48"/>
      <c r="B8" s="49">
        <v>2</v>
      </c>
      <c r="C8" s="50" t="s">
        <v>35</v>
      </c>
      <c r="D8" s="51">
        <v>4</v>
      </c>
      <c r="E8" s="52" t="s">
        <v>16</v>
      </c>
      <c r="F8" s="53" t="s">
        <v>41</v>
      </c>
      <c r="G8" s="82" t="s">
        <v>54</v>
      </c>
      <c r="H8" s="107"/>
      <c r="I8" s="97"/>
      <c r="J8" s="54"/>
      <c r="K8" s="97"/>
      <c r="L8" s="97"/>
      <c r="M8" s="97"/>
      <c r="N8" s="55">
        <v>14</v>
      </c>
      <c r="O8" s="56">
        <f t="shared" si="0"/>
        <v>636</v>
      </c>
      <c r="P8" s="2">
        <v>159</v>
      </c>
      <c r="Q8" s="85">
        <v>150</v>
      </c>
      <c r="R8" s="57">
        <f t="shared" si="1"/>
        <v>600</v>
      </c>
      <c r="S8" s="58" t="str">
        <f t="shared" si="2"/>
        <v>VYHOVUJE</v>
      </c>
      <c r="T8" s="97"/>
      <c r="U8" s="97"/>
      <c r="V8" s="100"/>
      <c r="W8" s="103"/>
    </row>
    <row r="9" spans="1:23" ht="47.45" customHeight="1">
      <c r="A9" s="48"/>
      <c r="B9" s="49">
        <v>3</v>
      </c>
      <c r="C9" s="59" t="s">
        <v>43</v>
      </c>
      <c r="D9" s="51">
        <v>2</v>
      </c>
      <c r="E9" s="52" t="s">
        <v>16</v>
      </c>
      <c r="F9" s="53" t="s">
        <v>42</v>
      </c>
      <c r="G9" s="82" t="s">
        <v>50</v>
      </c>
      <c r="H9" s="107"/>
      <c r="I9" s="97"/>
      <c r="J9" s="54"/>
      <c r="K9" s="97"/>
      <c r="L9" s="97"/>
      <c r="M9" s="97"/>
      <c r="N9" s="55">
        <v>14</v>
      </c>
      <c r="O9" s="56">
        <f t="shared" si="0"/>
        <v>1984</v>
      </c>
      <c r="P9" s="2">
        <v>992</v>
      </c>
      <c r="Q9" s="85">
        <v>500</v>
      </c>
      <c r="R9" s="57">
        <f t="shared" ref="R9:R12" si="3">D9*Q9</f>
        <v>1000</v>
      </c>
      <c r="S9" s="58" t="str">
        <f t="shared" ref="S9:S12" si="4">IF(ISNUMBER(Q9), IF(Q9&gt;P9,"NEVYHOVUJE","VYHOVUJE")," ")</f>
        <v>VYHOVUJE</v>
      </c>
      <c r="T9" s="97"/>
      <c r="U9" s="97"/>
      <c r="V9" s="100"/>
      <c r="W9" s="103"/>
    </row>
    <row r="10" spans="1:23" ht="47.45" customHeight="1">
      <c r="A10" s="48"/>
      <c r="B10" s="49">
        <v>4</v>
      </c>
      <c r="C10" s="59" t="s">
        <v>44</v>
      </c>
      <c r="D10" s="51">
        <v>2</v>
      </c>
      <c r="E10" s="52" t="s">
        <v>16</v>
      </c>
      <c r="F10" s="53" t="s">
        <v>45</v>
      </c>
      <c r="G10" s="82" t="s">
        <v>51</v>
      </c>
      <c r="H10" s="107"/>
      <c r="I10" s="97"/>
      <c r="J10" s="54"/>
      <c r="K10" s="97"/>
      <c r="L10" s="97"/>
      <c r="M10" s="97"/>
      <c r="N10" s="55">
        <v>14</v>
      </c>
      <c r="O10" s="56">
        <f t="shared" si="0"/>
        <v>1324</v>
      </c>
      <c r="P10" s="2">
        <v>662</v>
      </c>
      <c r="Q10" s="85">
        <v>500</v>
      </c>
      <c r="R10" s="57">
        <f t="shared" si="3"/>
        <v>1000</v>
      </c>
      <c r="S10" s="58" t="str">
        <f t="shared" si="4"/>
        <v>VYHOVUJE</v>
      </c>
      <c r="T10" s="97"/>
      <c r="U10" s="97"/>
      <c r="V10" s="100"/>
      <c r="W10" s="103"/>
    </row>
    <row r="11" spans="1:23" ht="47.45" customHeight="1">
      <c r="A11" s="48"/>
      <c r="B11" s="49">
        <v>5</v>
      </c>
      <c r="C11" s="59" t="s">
        <v>46</v>
      </c>
      <c r="D11" s="51">
        <v>2</v>
      </c>
      <c r="E11" s="52" t="s">
        <v>16</v>
      </c>
      <c r="F11" s="53" t="s">
        <v>47</v>
      </c>
      <c r="G11" s="82" t="s">
        <v>52</v>
      </c>
      <c r="H11" s="107"/>
      <c r="I11" s="97"/>
      <c r="J11" s="54"/>
      <c r="K11" s="97"/>
      <c r="L11" s="97"/>
      <c r="M11" s="97"/>
      <c r="N11" s="55">
        <v>14</v>
      </c>
      <c r="O11" s="56">
        <f t="shared" si="0"/>
        <v>1324</v>
      </c>
      <c r="P11" s="2">
        <v>662</v>
      </c>
      <c r="Q11" s="85">
        <v>500</v>
      </c>
      <c r="R11" s="57">
        <f t="shared" si="3"/>
        <v>1000</v>
      </c>
      <c r="S11" s="58" t="str">
        <f t="shared" si="4"/>
        <v>VYHOVUJE</v>
      </c>
      <c r="T11" s="97"/>
      <c r="U11" s="97"/>
      <c r="V11" s="100"/>
      <c r="W11" s="103"/>
    </row>
    <row r="12" spans="1:23" ht="47.45" customHeight="1" thickBot="1">
      <c r="A12" s="48"/>
      <c r="B12" s="60">
        <v>6</v>
      </c>
      <c r="C12" s="61" t="s">
        <v>48</v>
      </c>
      <c r="D12" s="62">
        <v>2</v>
      </c>
      <c r="E12" s="63" t="s">
        <v>16</v>
      </c>
      <c r="F12" s="64" t="s">
        <v>47</v>
      </c>
      <c r="G12" s="83" t="s">
        <v>53</v>
      </c>
      <c r="H12" s="108"/>
      <c r="I12" s="98"/>
      <c r="J12" s="65"/>
      <c r="K12" s="98"/>
      <c r="L12" s="98"/>
      <c r="M12" s="98"/>
      <c r="N12" s="66">
        <v>14</v>
      </c>
      <c r="O12" s="67">
        <f t="shared" si="0"/>
        <v>1324</v>
      </c>
      <c r="P12" s="3">
        <v>662</v>
      </c>
      <c r="Q12" s="86">
        <v>500</v>
      </c>
      <c r="R12" s="68">
        <f t="shared" si="3"/>
        <v>1000</v>
      </c>
      <c r="S12" s="69" t="str">
        <f t="shared" si="4"/>
        <v>VYHOVUJE</v>
      </c>
      <c r="T12" s="98"/>
      <c r="U12" s="98"/>
      <c r="V12" s="101"/>
      <c r="W12" s="104"/>
    </row>
    <row r="13" spans="1:23" ht="16.5" thickTop="1" thickBot="1">
      <c r="C13" s="4"/>
      <c r="D13" s="4"/>
      <c r="E13" s="4"/>
      <c r="F13" s="4"/>
      <c r="G13" s="4"/>
      <c r="H13" s="4"/>
      <c r="I13" s="4"/>
      <c r="N13" s="4"/>
      <c r="O13" s="4"/>
      <c r="R13" s="70"/>
    </row>
    <row r="14" spans="1:23" ht="60.75" customHeight="1" thickTop="1" thickBot="1">
      <c r="B14" s="87" t="s">
        <v>12</v>
      </c>
      <c r="C14" s="88"/>
      <c r="D14" s="88"/>
      <c r="E14" s="88"/>
      <c r="F14" s="88"/>
      <c r="G14" s="88"/>
      <c r="H14" s="71"/>
      <c r="I14" s="71"/>
      <c r="J14" s="71"/>
      <c r="K14" s="72"/>
      <c r="L14" s="13"/>
      <c r="M14" s="13"/>
      <c r="N14" s="73"/>
      <c r="O14" s="73"/>
      <c r="P14" s="74" t="s">
        <v>13</v>
      </c>
      <c r="Q14" s="89" t="s">
        <v>14</v>
      </c>
      <c r="R14" s="90"/>
      <c r="S14" s="91"/>
      <c r="T14" s="28"/>
      <c r="U14" s="75"/>
    </row>
    <row r="15" spans="1:23" ht="33" customHeight="1" thickTop="1" thickBot="1">
      <c r="B15" s="92" t="s">
        <v>15</v>
      </c>
      <c r="C15" s="92"/>
      <c r="D15" s="92"/>
      <c r="E15" s="92"/>
      <c r="F15" s="92"/>
      <c r="G15" s="92"/>
      <c r="H15" s="76"/>
      <c r="K15" s="9"/>
      <c r="L15" s="9"/>
      <c r="M15" s="9"/>
      <c r="N15" s="77"/>
      <c r="O15" s="77"/>
      <c r="P15" s="78">
        <f>SUM(O7:O12)</f>
        <v>10226</v>
      </c>
      <c r="Q15" s="93">
        <f>SUM(R7:R12)</f>
        <v>6200</v>
      </c>
      <c r="R15" s="94"/>
      <c r="S15" s="95"/>
    </row>
    <row r="16" spans="1:23" ht="14.25" customHeight="1" thickTop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</sheetData>
  <sheetProtection password="C143" sheet="1" objects="1" scenarios="1"/>
  <mergeCells count="14">
    <mergeCell ref="U7:U12"/>
    <mergeCell ref="V7:V12"/>
    <mergeCell ref="W7:W12"/>
    <mergeCell ref="B1:C1"/>
    <mergeCell ref="H7:H12"/>
    <mergeCell ref="I7:I12"/>
    <mergeCell ref="K7:K12"/>
    <mergeCell ref="L7:L12"/>
    <mergeCell ref="M7:M12"/>
    <mergeCell ref="B14:G14"/>
    <mergeCell ref="Q14:S14"/>
    <mergeCell ref="B15:G15"/>
    <mergeCell ref="Q15:S15"/>
    <mergeCell ref="T7:T12"/>
  </mergeCells>
  <conditionalFormatting sqref="B7:B12">
    <cfRule type="containsBlanks" dxfId="8" priority="56">
      <formula>LEN(TRIM(B7))=0</formula>
    </cfRule>
  </conditionalFormatting>
  <conditionalFormatting sqref="B7:B12">
    <cfRule type="cellIs" dxfId="7" priority="51" operator="greaterThanOrEqual">
      <formula>1</formula>
    </cfRule>
  </conditionalFormatting>
  <conditionalFormatting sqref="S7:S12">
    <cfRule type="cellIs" dxfId="6" priority="48" operator="equal">
      <formula>"VYHOVUJE"</formula>
    </cfRule>
  </conditionalFormatting>
  <conditionalFormatting sqref="S7:S12">
    <cfRule type="cellIs" dxfId="5" priority="47" operator="equal">
      <formula>"NEVYHOVUJE"</formula>
    </cfRule>
  </conditionalFormatting>
  <conditionalFormatting sqref="G7:G12 Q7:Q12">
    <cfRule type="containsBlanks" dxfId="4" priority="28">
      <formula>LEN(TRIM(G7))=0</formula>
    </cfRule>
  </conditionalFormatting>
  <conditionalFormatting sqref="G7:G12 Q7:Q12">
    <cfRule type="notContainsBlanks" dxfId="3" priority="26">
      <formula>LEN(TRIM(G7))&gt;0</formula>
    </cfRule>
  </conditionalFormatting>
  <conditionalFormatting sqref="G7:G12 Q7:Q12">
    <cfRule type="notContainsBlanks" dxfId="2" priority="25">
      <formula>LEN(TRIM(G7))&gt;0</formula>
    </cfRule>
  </conditionalFormatting>
  <conditionalFormatting sqref="G7:G12">
    <cfRule type="notContainsBlanks" dxfId="1" priority="24">
      <formula>LEN(TRIM(G7))&gt;0</formula>
    </cfRule>
  </conditionalFormatting>
  <conditionalFormatting sqref="D7:D12">
    <cfRule type="containsBlanks" dxfId="0" priority="8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2">
      <formula1>"ks,bal,sada,"</formula1>
    </dataValidation>
  </dataValidations>
  <pageMargins left="0.19685039370078741" right="0.15748031496062992" top="0.3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2021-03-08T06:17:49Z</cp:lastPrinted>
  <dcterms:created xsi:type="dcterms:W3CDTF">2014-03-05T12:43:32Z</dcterms:created>
  <dcterms:modified xsi:type="dcterms:W3CDTF">2021-03-08T09:44:03Z</dcterms:modified>
</cp:coreProperties>
</file>